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hito\Desktop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E20" i="1"/>
  <c r="G20" i="1"/>
  <c r="I19" i="1"/>
  <c r="K19" i="1" s="1"/>
  <c r="C15" i="1"/>
  <c r="C14" i="1"/>
  <c r="C13" i="1"/>
  <c r="E13" i="1" s="1"/>
  <c r="C12" i="1"/>
  <c r="E12" i="1" s="1"/>
  <c r="E14" i="1"/>
  <c r="E15" i="1"/>
  <c r="E11" i="1"/>
  <c r="E4" i="1" l="1"/>
  <c r="E5" i="1"/>
  <c r="E6" i="1"/>
  <c r="E7" i="1"/>
  <c r="E8" i="1"/>
  <c r="E9" i="1"/>
  <c r="E10" i="1"/>
  <c r="G4" i="1" s="1"/>
  <c r="H4" i="1" s="1"/>
  <c r="I4" i="1" s="1"/>
  <c r="E3" i="1"/>
</calcChain>
</file>

<file path=xl/sharedStrings.xml><?xml version="1.0" encoding="utf-8"?>
<sst xmlns="http://schemas.openxmlformats.org/spreadsheetml/2006/main" count="28" uniqueCount="28">
  <si>
    <t>個数入力</t>
    <rPh sb="0" eb="2">
      <t>コスウ</t>
    </rPh>
    <rPh sb="2" eb="4">
      <t>ニュウリョク</t>
    </rPh>
    <phoneticPr fontId="1"/>
  </si>
  <si>
    <t>時短種類</t>
    <rPh sb="0" eb="2">
      <t>ジタン</t>
    </rPh>
    <rPh sb="2" eb="4">
      <t>シュルイ</t>
    </rPh>
    <phoneticPr fontId="1"/>
  </si>
  <si>
    <t>支援による時短計算</t>
    <rPh sb="0" eb="2">
      <t>シエン</t>
    </rPh>
    <rPh sb="5" eb="7">
      <t>ジタン</t>
    </rPh>
    <rPh sb="7" eb="9">
      <t>ケイサン</t>
    </rPh>
    <phoneticPr fontId="1"/>
  </si>
  <si>
    <t>支援人数</t>
    <rPh sb="0" eb="2">
      <t>シエン</t>
    </rPh>
    <rPh sb="2" eb="4">
      <t>ニンズウ</t>
    </rPh>
    <phoneticPr fontId="1"/>
  </si>
  <si>
    <t>実際の所要時間</t>
    <rPh sb="0" eb="2">
      <t>ジッサイ</t>
    </rPh>
    <rPh sb="3" eb="5">
      <t>ショヨウ</t>
    </rPh>
    <rPh sb="5" eb="7">
      <t>ジカン</t>
    </rPh>
    <phoneticPr fontId="1"/>
  </si>
  <si>
    <t>2h</t>
    <phoneticPr fontId="1"/>
  </si>
  <si>
    <t>1h</t>
    <phoneticPr fontId="1"/>
  </si>
  <si>
    <t>3h</t>
    <phoneticPr fontId="1"/>
  </si>
  <si>
    <t>8h</t>
    <phoneticPr fontId="1"/>
  </si>
  <si>
    <t>15h</t>
    <phoneticPr fontId="1"/>
  </si>
  <si>
    <t>1d</t>
    <phoneticPr fontId="1"/>
  </si>
  <si>
    <t>3d</t>
    <phoneticPr fontId="1"/>
  </si>
  <si>
    <t>7d</t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</si>
  <si>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</si>
  <si>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</si>
  <si>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</si>
  <si>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</si>
  <si>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合計時間(分)秒数切り捨て</t>
    <rPh sb="0" eb="2">
      <t>ゴウケイ</t>
    </rPh>
    <rPh sb="2" eb="4">
      <t>ジカン</t>
    </rPh>
    <rPh sb="5" eb="6">
      <t>フン</t>
    </rPh>
    <rPh sb="7" eb="9">
      <t>ビョウスウ</t>
    </rPh>
    <rPh sb="9" eb="10">
      <t>キ</t>
    </rPh>
    <rPh sb="11" eb="12">
      <t>ス</t>
    </rPh>
    <phoneticPr fontId="1"/>
  </si>
  <si>
    <t>分(min)</t>
    <rPh sb="0" eb="1">
      <t>フン</t>
    </rPh>
    <phoneticPr fontId="1"/>
  </si>
  <si>
    <t>時間(h)</t>
    <rPh sb="0" eb="2">
      <t>ジカン</t>
    </rPh>
    <phoneticPr fontId="1"/>
  </si>
  <si>
    <t>日(day)</t>
    <rPh sb="0" eb="1">
      <t>ニチ</t>
    </rPh>
    <phoneticPr fontId="1"/>
  </si>
  <si>
    <t>現在時刻</t>
    <rPh sb="0" eb="2">
      <t>ゲンザイ</t>
    </rPh>
    <rPh sb="2" eb="4">
      <t>ジコク</t>
    </rPh>
    <phoneticPr fontId="1"/>
  </si>
  <si>
    <t>最大短縮後時間</t>
    <rPh sb="0" eb="2">
      <t>サイダイ</t>
    </rPh>
    <rPh sb="2" eb="4">
      <t>タンシュク</t>
    </rPh>
    <rPh sb="4" eb="5">
      <t>ゴ</t>
    </rPh>
    <rPh sb="5" eb="7">
      <t>ジカン</t>
    </rPh>
    <phoneticPr fontId="1"/>
  </si>
  <si>
    <t>完成予測時間</t>
    <rPh sb="0" eb="2">
      <t>カンセイ</t>
    </rPh>
    <rPh sb="2" eb="4">
      <t>ヨソク</t>
    </rPh>
    <rPh sb="4" eb="6">
      <t>ジカン</t>
    </rPh>
    <phoneticPr fontId="1"/>
  </si>
  <si>
    <t>手持ち時短計算機</t>
    <rPh sb="0" eb="2">
      <t>テモ</t>
    </rPh>
    <rPh sb="3" eb="5">
      <t>ジタン</t>
    </rPh>
    <rPh sb="5" eb="8">
      <t>ケイサンキ</t>
    </rPh>
    <phoneticPr fontId="1"/>
  </si>
  <si>
    <t>支援一人当たりの短縮率を0.1%として計算</t>
    <rPh sb="0" eb="2">
      <t>シエン</t>
    </rPh>
    <rPh sb="2" eb="4">
      <t>ヒトリ</t>
    </rPh>
    <rPh sb="4" eb="5">
      <t>ア</t>
    </rPh>
    <rPh sb="8" eb="10">
      <t>タンシュク</t>
    </rPh>
    <rPh sb="10" eb="11">
      <t>リツ</t>
    </rPh>
    <rPh sb="19" eb="21">
      <t>ケイサン</t>
    </rPh>
    <phoneticPr fontId="1"/>
  </si>
  <si>
    <t>建築、研究を開始直後にMAX支援を受けたものとして計算</t>
    <rPh sb="0" eb="2">
      <t>ケンチク</t>
    </rPh>
    <rPh sb="3" eb="5">
      <t>ケンキュウ</t>
    </rPh>
    <rPh sb="6" eb="8">
      <t>カイシ</t>
    </rPh>
    <rPh sb="8" eb="10">
      <t>チョクゴ</t>
    </rPh>
    <rPh sb="14" eb="16">
      <t>シエン</t>
    </rPh>
    <rPh sb="17" eb="18">
      <t>ウ</t>
    </rPh>
    <rPh sb="25" eb="27">
      <t>ケイサン</t>
    </rPh>
    <phoneticPr fontId="1"/>
  </si>
  <si>
    <t>結果の保証は致しかねます、あくまでも目安としてお使いください</t>
    <rPh sb="0" eb="2">
      <t>ケッカ</t>
    </rPh>
    <rPh sb="3" eb="5">
      <t>ホショウ</t>
    </rPh>
    <rPh sb="6" eb="7">
      <t>イタ</t>
    </rPh>
    <rPh sb="18" eb="20">
      <t>メヤス</t>
    </rPh>
    <rPh sb="24" eb="25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</si>
</sst>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0" xfId="0" applyNumberFormat="1">
      <alignment vertical="center"/>
    </xf>
    <xf numFmtId="0" fontId="2" fillId="0" borderId="5" xfId="0" applyFont="1" applyBorder="1">
      <alignment vertical="center"/>
    </xf>
    <xf numFmtId="22" fontId="0" fillId="0" borderId="7" xfId="0" applyNumberFormat="1" applyBorder="1">
      <alignment vertical="center"/>
    </xf>
    <xf numFmtId="22" fontId="0" fillId="0" borderId="9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workbookViewId="0">
      <selection activeCell="C28" sqref="C28"/>
    </sheetView>
  </sheetViews>
  <sheetFormatPr defaultRowHeight="13.5" x14ac:dyDescent="0.15"/>
  <cols>
    <col min="3" max="3" width="18.625" bestFit="1" customWidth="1"/>
    <col min="4" max="4" width="15.125" bestFit="1" customWidth="1"/>
    <col min="5" max="5" width="24.125" bestFit="1" customWidth="1"/>
    <col min="7" max="7" width="15.125" bestFit="1" customWidth="1"/>
    <col min="9" max="9" width="16.125" bestFit="1" customWidth="1"/>
    <col min="11" max="11" width="17.25" bestFit="1" customWidth="1"/>
  </cols>
  <sheetData>
    <row r="1" spans="2:9" ht="14.25" thickBot="1" x14ac:dyDescent="0.2">
      <c r="B1" t="s">
        <v>24</v>
      </c>
    </row>
    <row r="2" spans="2:9" x14ac:dyDescent="0.15">
      <c r="B2" s="1"/>
      <c r="C2" s="2" t="s">
        <v>1</v>
      </c>
      <c r="D2" s="2" t="s">
        <v>0</v>
      </c>
      <c r="E2" s="2"/>
      <c r="F2" s="2"/>
      <c r="G2" s="2"/>
      <c r="H2" s="2"/>
      <c r="I2" s="3"/>
    </row>
    <row r="3" spans="2:9" x14ac:dyDescent="0.15">
      <c r="B3" s="4"/>
      <c r="C3" s="5">
        <v>1</v>
      </c>
      <c r="D3" s="16">
        <v>418</v>
      </c>
      <c r="E3" s="5">
        <f>C3*D3</f>
        <v>418</v>
      </c>
      <c r="F3" s="5"/>
      <c r="G3" s="5" t="s">
        <v>18</v>
      </c>
      <c r="H3" s="5" t="s">
        <v>19</v>
      </c>
      <c r="I3" s="6" t="s">
        <v>20</v>
      </c>
    </row>
    <row r="4" spans="2:9" x14ac:dyDescent="0.15">
      <c r="B4" s="4"/>
      <c r="C4" s="5">
        <v>5</v>
      </c>
      <c r="D4" s="16">
        <v>787</v>
      </c>
      <c r="E4" s="5">
        <f t="shared" ref="E4:E10" si="0">C4*D4</f>
        <v>3935</v>
      </c>
      <c r="F4" s="5"/>
      <c r="G4" s="5">
        <f>SUM(E3:E15)</f>
        <v>42463</v>
      </c>
      <c r="H4" s="5">
        <f>G4/60</f>
        <v>707.7166666666667</v>
      </c>
      <c r="I4" s="6">
        <f>H4/24</f>
        <v>29.488194444444446</v>
      </c>
    </row>
    <row r="5" spans="2:9" x14ac:dyDescent="0.15">
      <c r="B5" s="4"/>
      <c r="C5" s="5">
        <v>10</v>
      </c>
      <c r="D5" s="16">
        <v>151</v>
      </c>
      <c r="E5" s="5">
        <f t="shared" si="0"/>
        <v>1510</v>
      </c>
      <c r="F5" s="5"/>
      <c r="G5" s="5"/>
      <c r="H5" s="5"/>
      <c r="I5" s="6"/>
    </row>
    <row r="6" spans="2:9" x14ac:dyDescent="0.15">
      <c r="B6" s="4"/>
      <c r="C6" s="5">
        <v>15</v>
      </c>
      <c r="D6" s="16">
        <v>218</v>
      </c>
      <c r="E6" s="5">
        <f t="shared" si="0"/>
        <v>3270</v>
      </c>
      <c r="F6" s="5"/>
      <c r="G6" s="5"/>
      <c r="H6" s="5"/>
      <c r="I6" s="6"/>
    </row>
    <row r="7" spans="2:9" x14ac:dyDescent="0.15">
      <c r="B7" s="4"/>
      <c r="C7" s="5">
        <v>30</v>
      </c>
      <c r="D7" s="16">
        <v>175</v>
      </c>
      <c r="E7" s="5">
        <f t="shared" si="0"/>
        <v>5250</v>
      </c>
      <c r="F7" s="5"/>
      <c r="G7" s="5"/>
      <c r="H7" s="5"/>
      <c r="I7" s="6"/>
    </row>
    <row r="8" spans="2:9" x14ac:dyDescent="0.15">
      <c r="B8" s="4" t="s">
        <v>6</v>
      </c>
      <c r="C8" s="5">
        <v>60</v>
      </c>
      <c r="D8" s="16">
        <v>117</v>
      </c>
      <c r="E8" s="5">
        <f t="shared" si="0"/>
        <v>7020</v>
      </c>
      <c r="F8" s="5"/>
      <c r="G8" s="5"/>
      <c r="H8" s="5"/>
      <c r="I8" s="6"/>
    </row>
    <row r="9" spans="2:9" x14ac:dyDescent="0.15">
      <c r="B9" s="4" t="s">
        <v>5</v>
      </c>
      <c r="C9" s="5">
        <v>120</v>
      </c>
      <c r="D9" s="16">
        <v>168</v>
      </c>
      <c r="E9" s="5">
        <f t="shared" si="0"/>
        <v>20160</v>
      </c>
      <c r="F9" s="5"/>
      <c r="G9" s="5"/>
      <c r="H9" s="5"/>
      <c r="I9" s="6"/>
    </row>
    <row r="10" spans="2:9" x14ac:dyDescent="0.15">
      <c r="B10" s="4" t="s">
        <v>7</v>
      </c>
      <c r="C10" s="5">
        <v>180</v>
      </c>
      <c r="D10" s="16">
        <v>5</v>
      </c>
      <c r="E10" s="5">
        <f t="shared" si="0"/>
        <v>900</v>
      </c>
      <c r="F10" s="5"/>
      <c r="G10" s="5"/>
      <c r="H10" s="5"/>
      <c r="I10" s="6"/>
    </row>
    <row r="11" spans="2:9" x14ac:dyDescent="0.15">
      <c r="B11" s="4" t="s">
        <v>8</v>
      </c>
      <c r="C11" s="5">
        <v>480</v>
      </c>
      <c r="D11" s="16">
        <v>0</v>
      </c>
      <c r="E11" s="5">
        <f>C11*D11</f>
        <v>0</v>
      </c>
      <c r="F11" s="5"/>
      <c r="G11" s="5"/>
      <c r="H11" s="5"/>
      <c r="I11" s="6"/>
    </row>
    <row r="12" spans="2:9" x14ac:dyDescent="0.15">
      <c r="B12" s="4" t="s">
        <v>9</v>
      </c>
      <c r="C12" s="5">
        <f>15*60</f>
        <v>900</v>
      </c>
      <c r="D12" s="16">
        <v>0</v>
      </c>
      <c r="E12" s="5">
        <f t="shared" ref="E12:E15" si="1">C12*D12</f>
        <v>0</v>
      </c>
      <c r="F12" s="5"/>
      <c r="G12" s="5"/>
      <c r="H12" s="5"/>
      <c r="I12" s="6"/>
    </row>
    <row r="13" spans="2:9" x14ac:dyDescent="0.15">
      <c r="B13" s="4" t="s">
        <v>10</v>
      </c>
      <c r="C13" s="5">
        <f>24*60</f>
        <v>1440</v>
      </c>
      <c r="D13" s="16">
        <v>0</v>
      </c>
      <c r="E13" s="5">
        <f t="shared" si="1"/>
        <v>0</v>
      </c>
      <c r="F13" s="5"/>
      <c r="G13" s="5"/>
      <c r="H13" s="5"/>
      <c r="I13" s="6"/>
    </row>
    <row r="14" spans="2:9" x14ac:dyDescent="0.15">
      <c r="B14" s="4" t="s">
        <v>11</v>
      </c>
      <c r="C14" s="5">
        <f>24*60*3</f>
        <v>4320</v>
      </c>
      <c r="D14" s="16">
        <v>0</v>
      </c>
      <c r="E14" s="5">
        <f t="shared" si="1"/>
        <v>0</v>
      </c>
      <c r="F14" s="5"/>
      <c r="G14" s="5"/>
      <c r="H14" s="5"/>
      <c r="I14" s="6"/>
    </row>
    <row r="15" spans="2:9" ht="14.25" thickBot="1" x14ac:dyDescent="0.2">
      <c r="B15" s="7" t="s">
        <v>12</v>
      </c>
      <c r="C15" s="8">
        <f>24*60*7</f>
        <v>10080</v>
      </c>
      <c r="D15" s="17">
        <v>0</v>
      </c>
      <c r="E15" s="8">
        <f t="shared" si="1"/>
        <v>0</v>
      </c>
      <c r="F15" s="8"/>
      <c r="G15" s="8"/>
      <c r="H15" s="8"/>
      <c r="I15" s="9"/>
    </row>
    <row r="17" spans="3:11" ht="14.25" thickBot="1" x14ac:dyDescent="0.2"/>
    <row r="18" spans="3:11" ht="14.25" thickBot="1" x14ac:dyDescent="0.2">
      <c r="C18" s="1" t="s">
        <v>2</v>
      </c>
      <c r="D18" s="2"/>
      <c r="E18" s="10"/>
      <c r="F18" s="1"/>
      <c r="G18" s="3"/>
      <c r="I18" s="1" t="s">
        <v>21</v>
      </c>
      <c r="J18" s="2"/>
      <c r="K18" s="3" t="s">
        <v>23</v>
      </c>
    </row>
    <row r="19" spans="3:11" ht="14.25" thickBot="1" x14ac:dyDescent="0.2">
      <c r="C19" s="13"/>
      <c r="D19" s="14" t="s">
        <v>4</v>
      </c>
      <c r="E19" s="15" t="s">
        <v>17</v>
      </c>
      <c r="F19" s="13" t="s">
        <v>3</v>
      </c>
      <c r="G19" s="14" t="s">
        <v>22</v>
      </c>
      <c r="I19" s="22">
        <f ca="1">NOW()</f>
        <v>42751.606540972221</v>
      </c>
      <c r="J19" s="8"/>
      <c r="K19" s="23">
        <f ca="1">I19+G22</f>
        <v>42758.192715628356</v>
      </c>
    </row>
    <row r="20" spans="3:11" x14ac:dyDescent="0.15">
      <c r="C20" s="4" t="s">
        <v>13</v>
      </c>
      <c r="D20" s="18">
        <v>8</v>
      </c>
      <c r="E20" s="11">
        <f>D22+(D21*60)+(D20*24*60)</f>
        <v>11831</v>
      </c>
      <c r="F20" s="21">
        <v>22</v>
      </c>
      <c r="G20" s="6">
        <f>E20*0.99^F20</f>
        <v>9484.0915048364495</v>
      </c>
    </row>
    <row r="21" spans="3:11" x14ac:dyDescent="0.15">
      <c r="C21" s="4" t="s">
        <v>14</v>
      </c>
      <c r="D21" s="18">
        <v>5</v>
      </c>
      <c r="E21" s="11"/>
      <c r="F21" s="4"/>
      <c r="G21" s="6">
        <f>G20/60</f>
        <v>158.06819174727417</v>
      </c>
    </row>
    <row r="22" spans="3:11" x14ac:dyDescent="0.15">
      <c r="C22" s="4" t="s">
        <v>15</v>
      </c>
      <c r="D22" s="18">
        <v>11</v>
      </c>
      <c r="E22" s="11"/>
      <c r="F22" s="4"/>
      <c r="G22" s="6">
        <f>G21/24</f>
        <v>6.5861746561364241</v>
      </c>
    </row>
    <row r="23" spans="3:11" ht="14.25" thickBot="1" x14ac:dyDescent="0.2">
      <c r="C23" s="7" t="s">
        <v>16</v>
      </c>
      <c r="D23" s="19">
        <v>41</v>
      </c>
      <c r="E23" s="12"/>
      <c r="F23" s="7"/>
      <c r="G23" s="9"/>
    </row>
    <row r="25" spans="3:11" x14ac:dyDescent="0.15">
      <c r="C25" t="s">
        <v>25</v>
      </c>
    </row>
    <row r="26" spans="3:11" x14ac:dyDescent="0.15">
      <c r="C26" t="s">
        <v>26</v>
      </c>
    </row>
    <row r="27" spans="3:11" x14ac:dyDescent="0.15">
      <c r="C27" t="s">
        <v>27</v>
      </c>
    </row>
    <row r="28" spans="3:11" x14ac:dyDescent="0.15">
      <c r="E28" s="2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2016-12-22T12:57:51Z</dcterms:created>
  <dcterms:modified xsi:type="dcterms:W3CDTF">2017-01-16T05:33:27Z</dcterms:modified>
</cp:coreProperties>
</file>